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<sst xmlns="http://schemas.openxmlformats.org/spreadsheetml/2006/main" count="128" uniqueCount="128">
  <si>
    <t>Наименование</t>
  </si>
  <si>
    <t>Код</t>
  </si>
  <si>
    <t xml:space="preserve">% исполнения </t>
  </si>
  <si>
    <t>статей</t>
  </si>
  <si>
    <t>ДОХОДЫ</t>
  </si>
  <si>
    <t>000 1 01 00000 00 0000 000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</si>
  <si>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субъектов Российской Федерации*</t>
  </si>
  <si>
    <t>000 1 03 02200 01 0000 110</t>
  </si>
  <si>
    <t>Налог на доходы физических лиц</t>
  </si>
  <si>
    <t>182 1 01 02000 01 0000 110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</si>
  <si>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</si>
  <si>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</si>
  <si>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</si>
  <si>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Земельный налог</t>
  </si>
  <si>
    <t>182 1 06 06000 10 0000 110</t>
  </si>
  <si>
    <t>Доходы от сдачи в аренду имущества, находящегося в оперативном управлении сельских поселений и созданных ими учреждений (за исключением имущества муниципальных автономных учреждений)</t>
  </si>
  <si>
    <t>992 111 05035 10 0000 120</t>
  </si>
  <si>
    <t>Прочие доходы от оказания платных услуг(работ) получателями средств бюджетов сельских поселений</t>
  </si>
  <si>
    <t>992 113 01995 10 0000 130</t>
  </si>
  <si>
    <t>Прочие доходы от  компенсации затрат бюджетов сельских поселений</t>
  </si>
  <si>
    <t>992 113 02995 10 0000 130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</si>
  <si>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</si>
  <si>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992 116 90050 10 0000 140</t>
  </si>
  <si>
    <t>ВСЕГО ДОХОДОВ:</t>
  </si>
  <si>
    <t>000 890 00000 00 0000 000</t>
  </si>
  <si>
    <t xml:space="preserve">Безвозмездные поступления </t>
  </si>
  <si>
    <t>992 2 0000000 00 0000 000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</si>
  <si>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</si>
  <si>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</si>
  <si>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поселений на осущ. первичного воинского учета</t>
  </si>
  <si>
    <t>Субвенции бюджетам поселений на выполнение передаваемых полномочий</t>
  </si>
  <si>
    <t>Прочие безвозмездные поступления в бюджеты сельских поселений</t>
  </si>
  <si>
    <t>Общегосударственные вопросы</t>
  </si>
  <si>
    <t>Функционирование высшего должностного лица</t>
  </si>
  <si>
    <t>Функционирование Правительства РФ, высших органов исполнительной власти субъектов РФ, местных администраций</t>
  </si>
  <si>
    <t>Обеспечение деятельности органов финансовых, налоговых и таможенных органов и органов финансового (финансово-бюджетного надзора)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</si>
  <si>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</si>
  <si>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</si>
  <si>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</si>
  <si>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</si>
  <si>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противопожарной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</si>
  <si>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</si>
  <si>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</si>
  <si>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</si>
  <si>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</si>
  <si>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</si>
  <si>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</si>
  <si>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</si>
  <si>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УТВЕРЖДЕН</t>
  </si>
  <si>
    <t>Петровского сельского поселения Славянского района по доходам и расходам</t>
  </si>
  <si>
    <t>бюджетной</t>
  </si>
  <si>
    <t>классификации</t>
  </si>
  <si>
    <t>Фактическое</t>
  </si>
  <si>
    <t>исполнение на</t>
  </si>
  <si>
    <t xml:space="preserve">О Т Ч Е Т    О Б    И С П О Л Н Е Н И И    Б Ю Д Ж Е Т А  </t>
  </si>
  <si>
    <t>Национальная безопасность и правоохранительная деятельность</t>
  </si>
  <si>
    <t xml:space="preserve">                              постановлением администрации                                                        </t>
  </si>
  <si>
    <t xml:space="preserve">                           Петровского сельского поселения </t>
  </si>
  <si>
    <t xml:space="preserve">                                             ПРИЛОЖЕНИЕ </t>
  </si>
  <si>
    <t xml:space="preserve">                                        Славянского района</t>
  </si>
  <si>
    <t xml:space="preserve">                             от________________№________</t>
  </si>
  <si>
    <t>182 1 05 03010 01 0000 110</t>
  </si>
  <si>
    <t xml:space="preserve">000 1 10 00000 00 0000 000 </t>
  </si>
  <si>
    <t>992 0100 0000000000 000</t>
  </si>
  <si>
    <t>992 0102 0000000000 000</t>
  </si>
  <si>
    <t>992 0104 0000000000 000</t>
  </si>
  <si>
    <t>992 0106 0000000000 000</t>
  </si>
  <si>
    <t>992 0111 0000000000 000</t>
  </si>
  <si>
    <t>992 0113 0000000000 000</t>
  </si>
  <si>
    <t>992 0203 0000000000 000</t>
  </si>
  <si>
    <t>992 0300 0000000000 000</t>
  </si>
  <si>
    <t>992 0309 0000000000 000</t>
  </si>
  <si>
    <t>992 0310 0000000000 000</t>
  </si>
  <si>
    <t>992 0314 0000000000 000</t>
  </si>
  <si>
    <t>992 0400 0000000000 000</t>
  </si>
  <si>
    <t>992 0409 0000000000 000</t>
  </si>
  <si>
    <t>992 0412 0000000000 000</t>
  </si>
  <si>
    <t>992 0500 0000000000 000</t>
  </si>
  <si>
    <t>992 0502 0000000000 000</t>
  </si>
  <si>
    <t>992 0503 0000000000 000</t>
  </si>
  <si>
    <t>992 117 01050 10 0000 180</t>
  </si>
  <si>
    <t>Молодежная политика и оздоровление детей</t>
  </si>
  <si>
    <t>992 0707 0000000000 000</t>
  </si>
  <si>
    <t>Культура</t>
  </si>
  <si>
    <t>Пенсионное обеспечение</t>
  </si>
  <si>
    <t>Другие вопросы в области физической культуры и спорта</t>
  </si>
  <si>
    <t>Обслуживание внутреннего муниципального финансового долга</t>
  </si>
  <si>
    <t>992 0801 0000000000 000</t>
  </si>
  <si>
    <t>992 1001 0000000000 000</t>
  </si>
  <si>
    <t>992 1105 0000000000 000</t>
  </si>
  <si>
    <t>992 1301 0000000000 000</t>
  </si>
  <si>
    <t>Всего налоговые доходы, в том числе:</t>
  </si>
  <si>
    <t>Всего неналоговые доходы, в том числе:</t>
  </si>
  <si>
    <t>РАСХОДЫ</t>
  </si>
  <si>
    <t>ВСЕГО РАСХОДОВ:</t>
  </si>
  <si>
    <t>Платежи, взимаемые органами местного самоутравления (организациями) сельских поселений за выполнение определенных функций</t>
  </si>
  <si>
    <t>Невыясненные поступления, зачисляемые в бюджеты сельских поселений</t>
  </si>
  <si>
    <t xml:space="preserve">Доходы от реал-ии иного им-ва (ОС) </t>
  </si>
  <si>
    <t xml:space="preserve">Доходы от рел-ии земельных участков в собств.поселений </t>
  </si>
  <si>
    <t>Уточненный план на 2019г. тыс.руб.</t>
  </si>
  <si>
    <t>992 116 23051 10 0000 140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</si>
  <si>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</si>
  <si>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Субсидия бюджетам сельских поселений на поддержку отрасли культуры</t>
  </si>
  <si>
    <t>992 2 07 05030 10 0000 150</t>
  </si>
  <si>
    <t>992 2 02 30024 10 0000 150</t>
  </si>
  <si>
    <t>992 2 02 35118 10 0000 150</t>
  </si>
  <si>
    <t>992 2 02 29999 10 0000 150</t>
  </si>
  <si>
    <t>992 2 02 15001 10 0000 150</t>
  </si>
  <si>
    <t>Начальник финансового отдела                                                                                                          М.Н. Ткаченко</t>
  </si>
  <si>
    <t>Обеспечение проведения выборов и референдумов</t>
  </si>
  <si>
    <t>992 0107 0000000000 000</t>
  </si>
  <si>
    <t xml:space="preserve"> 01.07.2019г. тыс.руб.</t>
  </si>
  <si>
    <t>Уточненный план на 01.07.19г. тыс.руб.</t>
  </si>
  <si>
    <t>к уточненному плану на 2019г. тыс.руб.</t>
  </si>
  <si>
    <t>к уточненному плану на 01.07.19г. тыс.руб.</t>
  </si>
  <si>
    <t>992 114 02053 10 0000 410</t>
  </si>
  <si>
    <t>992 114 06025 10 0000 430</t>
  </si>
  <si>
    <t>992 115 02050 10 0000 140</t>
  </si>
  <si>
    <t>Прочие неналоговые доходы бюджетов сельских поселений</t>
  </si>
  <si>
    <t>992 11705050 10 0000 180</t>
  </si>
  <si>
    <t>992 2 02 25519 10 0000 150</t>
  </si>
  <si>
    <t>Дотации бюджетам сельских поселений на поддержку мер по обеспечению сбалансированности бюджетов</t>
  </si>
  <si>
    <t>992 2 02 15002 10 0000 150</t>
  </si>
  <si>
    <t>Прочие межбюджетные трансферты, передаваемые бюджетам сельских поселений</t>
  </si>
  <si>
    <t>992 2 02 49999 10 0000 150</t>
  </si>
  <si>
    <t>ВСЕГО налоговые и неналоговые доходы:</t>
  </si>
  <si>
    <t>за первое полугодие 2019 года</t>
  </si>
  <si>
    <t>№185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</si>
</sst>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8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18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justify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4" fontId="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29.8515625" style="0" customWidth="1"/>
    <col min="2" max="2" width="30.8515625" style="0" customWidth="1"/>
    <col min="3" max="3" width="12.28125" style="0" customWidth="1"/>
    <col min="4" max="4" width="13.421875" style="0" customWidth="1"/>
    <col min="5" max="6" width="14.140625" style="0" customWidth="1"/>
    <col min="7" max="7" width="14.7109375" style="0" customWidth="1"/>
  </cols>
  <sheetData>
    <row r="1" spans="1:7" ht="18.75">
      <c r="A1" s="1"/>
      <c r="B1" s="1"/>
      <c r="C1" s="1"/>
      <c r="D1" s="1" t="s">
        <v>58</v>
      </c>
      <c r="E1" s="1"/>
      <c r="F1" s="1"/>
      <c r="G1" s="1"/>
    </row>
    <row r="2" spans="1:7" ht="18.75">
      <c r="A2" s="1"/>
      <c r="B2" s="1"/>
      <c r="C2" s="1"/>
      <c r="D2" s="1"/>
      <c r="E2" s="1"/>
      <c r="F2" s="1"/>
      <c r="G2" s="1"/>
    </row>
    <row r="3" spans="1:7" ht="18.75">
      <c r="A3" s="1"/>
      <c r="B3" s="2"/>
      <c r="C3" s="1"/>
      <c r="D3" s="1"/>
      <c r="E3" s="1"/>
      <c r="F3" s="1" t="s">
        <v>48</v>
      </c>
      <c r="G3" s="1"/>
    </row>
    <row r="4" spans="1:7" ht="18.75">
      <c r="A4" s="1"/>
      <c r="B4" s="1"/>
      <c r="C4" s="1"/>
      <c r="D4" s="1" t="s">
        <v>56</v>
      </c>
      <c r="E4" s="1"/>
      <c r="F4" s="1"/>
      <c r="G4" s="1"/>
    </row>
    <row r="5" spans="1:7" ht="18.75">
      <c r="A5" s="1"/>
      <c r="B5" s="1"/>
      <c r="C5" s="1"/>
      <c r="D5" s="1" t="s">
        <v>57</v>
      </c>
      <c r="E5" s="1"/>
      <c r="F5" s="1"/>
      <c r="G5" s="1"/>
    </row>
    <row r="6" spans="1:7" ht="18.75">
      <c r="A6" s="1"/>
      <c r="B6" s="1"/>
      <c r="C6" s="1"/>
      <c r="D6" s="1" t="s">
        <v>59</v>
      </c>
      <c r="E6" s="1"/>
      <c r="F6" s="1"/>
      <c r="G6" s="1"/>
    </row>
    <row r="7" spans="1:7" ht="18.75">
      <c r="A7" s="1"/>
      <c r="B7" s="1"/>
      <c r="C7" s="1"/>
      <c r="D7" s="1" t="s">
        <v>60</v>
      </c>
      <c r="E7" s="1"/>
      <c r="F7" s="29">
        <v>43651</v>
      </c>
      <c r="G7" s="1" t="s">
        <v>127</v>
      </c>
    </row>
    <row r="8" spans="1:7" ht="18.75">
      <c r="A8" s="1"/>
      <c r="B8" s="1"/>
      <c r="C8" s="1"/>
      <c r="D8" s="1"/>
      <c r="E8" s="1"/>
      <c r="F8" s="1"/>
      <c r="G8" s="1"/>
    </row>
    <row r="9" spans="1:7" ht="15.75" customHeight="1">
      <c r="A9" s="19" t="s">
        <v>54</v>
      </c>
      <c r="B9" s="20"/>
      <c r="C9" s="20"/>
      <c r="D9" s="20"/>
      <c r="E9" s="20"/>
      <c r="F9" s="20"/>
      <c r="G9" s="20"/>
    </row>
    <row r="10" spans="1:7" ht="12.75">
      <c r="A10" s="21" t="s">
        <v>49</v>
      </c>
      <c r="B10" s="22"/>
      <c r="C10" s="22"/>
      <c r="D10" s="22"/>
      <c r="E10" s="22"/>
      <c r="F10" s="22"/>
      <c r="G10" s="22"/>
    </row>
    <row r="11" spans="1:7" ht="0.75" customHeight="1">
      <c r="A11" s="22"/>
      <c r="B11" s="22"/>
      <c r="C11" s="22"/>
      <c r="D11" s="22"/>
      <c r="E11" s="22"/>
      <c r="F11" s="22"/>
      <c r="G11" s="22"/>
    </row>
    <row r="12" spans="1:7" ht="15.75" customHeight="1">
      <c r="A12" s="1"/>
      <c r="B12" s="23" t="s">
        <v>126</v>
      </c>
      <c r="C12" s="23"/>
      <c r="D12" s="23"/>
      <c r="E12" s="23"/>
      <c r="F12" s="1"/>
      <c r="G12" s="1"/>
    </row>
    <row r="13" spans="1:7" ht="15">
      <c r="A13" s="3" t="s">
        <v>0</v>
      </c>
      <c r="B13" s="3" t="s">
        <v>1</v>
      </c>
      <c r="C13" s="24" t="s">
        <v>99</v>
      </c>
      <c r="D13" s="24" t="s">
        <v>112</v>
      </c>
      <c r="E13" s="3" t="s">
        <v>52</v>
      </c>
      <c r="F13" s="26" t="s">
        <v>2</v>
      </c>
      <c r="G13" s="26"/>
    </row>
    <row r="14" spans="1:7" ht="15" customHeight="1">
      <c r="A14" s="5" t="s">
        <v>3</v>
      </c>
      <c r="B14" s="5" t="s">
        <v>50</v>
      </c>
      <c r="C14" s="24"/>
      <c r="D14" s="24"/>
      <c r="E14" s="6" t="s">
        <v>53</v>
      </c>
      <c r="F14" s="27" t="s">
        <v>113</v>
      </c>
      <c r="G14" s="27" t="s">
        <v>114</v>
      </c>
    </row>
    <row r="15" spans="1:7" ht="50.25" customHeight="1">
      <c r="A15" s="5"/>
      <c r="B15" s="5" t="s">
        <v>51</v>
      </c>
      <c r="C15" s="25"/>
      <c r="D15" s="25"/>
      <c r="E15" s="6" t="s">
        <v>111</v>
      </c>
      <c r="F15" s="28"/>
      <c r="G15" s="28"/>
    </row>
    <row r="16" spans="1:7" ht="1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/>
      <c r="G16" s="4"/>
    </row>
    <row r="17" spans="1:7" ht="15">
      <c r="A17" s="15" t="s">
        <v>4</v>
      </c>
      <c r="B17" s="16"/>
      <c r="C17" s="16"/>
      <c r="D17" s="16"/>
      <c r="E17" s="16"/>
      <c r="F17" s="16"/>
      <c r="G17" s="17"/>
    </row>
    <row r="18" spans="1:7" ht="30">
      <c r="A18" s="7" t="s">
        <v>91</v>
      </c>
      <c r="B18" s="4" t="s">
        <v>5</v>
      </c>
      <c r="C18" s="8">
        <f>C19+C20+C21+C22+C23</f>
        <v>38095</v>
      </c>
      <c r="D18" s="8">
        <f>D19+D20+D21+D22+D23</f>
        <v>16200</v>
      </c>
      <c r="E18" s="8">
        <f>E19+E20+E21+E22+E23</f>
        <v>16324.699999999997</v>
      </c>
      <c r="F18" s="8">
        <f>E18*100/C18</f>
        <v>42.8526053287833</v>
      </c>
      <c r="G18" s="8">
        <f>E18*100/D18</f>
        <v>100.76975308641974</v>
      </c>
    </row>
    <row r="19" spans="1:7" ht="123" customHeight="1">
      <c r="A19" s="7" t="s">
        <v>6</v>
      </c>
      <c r="B19" s="4" t="s">
        <v>7</v>
      </c>
      <c r="C19" s="8">
        <v>9321</v>
      </c>
      <c r="D19" s="8">
        <v>5800</v>
      </c>
      <c r="E19" s="8">
        <v>5888.9</v>
      </c>
      <c r="F19" s="8">
        <f aca="true" t="shared" si="0" ref="F19:F45">E19*100/C19</f>
        <v>63.1788434717305</v>
      </c>
      <c r="G19" s="8">
        <f aca="true" t="shared" si="1" ref="G19:G45">E19*100/D19</f>
        <v>101.53275862068965</v>
      </c>
    </row>
    <row r="20" spans="1:7" ht="30">
      <c r="A20" s="7" t="s">
        <v>8</v>
      </c>
      <c r="B20" s="4" t="s">
        <v>9</v>
      </c>
      <c r="C20" s="8">
        <v>12029</v>
      </c>
      <c r="D20" s="8">
        <v>4900</v>
      </c>
      <c r="E20" s="8">
        <v>4924.4</v>
      </c>
      <c r="F20" s="8">
        <f t="shared" si="0"/>
        <v>40.93773380995926</v>
      </c>
      <c r="G20" s="8">
        <f t="shared" si="1"/>
        <v>100.49795918367346</v>
      </c>
    </row>
    <row r="21" spans="1:7" ht="30">
      <c r="A21" s="7" t="s">
        <v>10</v>
      </c>
      <c r="B21" s="4" t="s">
        <v>61</v>
      </c>
      <c r="C21" s="8">
        <v>3300</v>
      </c>
      <c r="D21" s="8">
        <v>2400</v>
      </c>
      <c r="E21" s="8">
        <v>2371.3</v>
      </c>
      <c r="F21" s="8">
        <f t="shared" si="0"/>
        <v>71.85757575757577</v>
      </c>
      <c r="G21" s="8">
        <f t="shared" si="1"/>
        <v>98.80416666666667</v>
      </c>
    </row>
    <row r="22" spans="1:7" ht="91.5" customHeight="1">
      <c r="A22" s="7" t="s">
        <v>11</v>
      </c>
      <c r="B22" s="4" t="s">
        <v>12</v>
      </c>
      <c r="C22" s="8">
        <v>3775</v>
      </c>
      <c r="D22" s="8">
        <v>700</v>
      </c>
      <c r="E22" s="8">
        <v>677.8</v>
      </c>
      <c r="F22" s="8">
        <f>E22*100/C22</f>
        <v>17.954966887417218</v>
      </c>
      <c r="G22" s="8">
        <f t="shared" si="1"/>
        <v>96.82857142857142</v>
      </c>
    </row>
    <row r="23" spans="1:7" ht="15">
      <c r="A23" s="9" t="s">
        <v>13</v>
      </c>
      <c r="B23" s="4" t="s">
        <v>14</v>
      </c>
      <c r="C23" s="8">
        <v>9670</v>
      </c>
      <c r="D23" s="8">
        <v>2400</v>
      </c>
      <c r="E23" s="8">
        <v>2462.3</v>
      </c>
      <c r="F23" s="8">
        <f t="shared" si="0"/>
        <v>25.46328852119959</v>
      </c>
      <c r="G23" s="8">
        <f t="shared" si="1"/>
        <v>102.59583333333335</v>
      </c>
    </row>
    <row r="24" spans="1:7" ht="30">
      <c r="A24" s="7" t="s">
        <v>92</v>
      </c>
      <c r="B24" s="4" t="s">
        <v>62</v>
      </c>
      <c r="C24" s="8">
        <f>C25+C26+C27+C28+C29+C30+C32+C33+C31</f>
        <v>550</v>
      </c>
      <c r="D24" s="8">
        <v>240</v>
      </c>
      <c r="E24" s="8">
        <f>E25+E26+E27+E28+E29+E30+E32+E33+E31+E34</f>
        <v>437.59999999999997</v>
      </c>
      <c r="F24" s="8">
        <f t="shared" si="0"/>
        <v>79.56363636363636</v>
      </c>
      <c r="G24" s="8">
        <f t="shared" si="1"/>
        <v>182.33333333333334</v>
      </c>
    </row>
    <row r="25" spans="1:7" ht="120">
      <c r="A25" s="10" t="s">
        <v>15</v>
      </c>
      <c r="B25" s="4" t="s">
        <v>16</v>
      </c>
      <c r="C25" s="8">
        <v>390</v>
      </c>
      <c r="D25" s="8">
        <v>180</v>
      </c>
      <c r="E25" s="8">
        <v>189.2</v>
      </c>
      <c r="F25" s="8">
        <f>E25*100/C25</f>
        <v>48.51282051282051</v>
      </c>
      <c r="G25" s="8">
        <f t="shared" si="1"/>
        <v>105.11111111111111</v>
      </c>
    </row>
    <row r="26" spans="1:7" ht="60">
      <c r="A26" s="7" t="s">
        <v>17</v>
      </c>
      <c r="B26" s="4" t="s">
        <v>18</v>
      </c>
      <c r="C26" s="8">
        <v>100</v>
      </c>
      <c r="D26" s="8">
        <v>140</v>
      </c>
      <c r="E26" s="8">
        <v>144.7</v>
      </c>
      <c r="F26" s="8">
        <f t="shared" si="0"/>
        <v>144.7</v>
      </c>
      <c r="G26" s="8">
        <v>0</v>
      </c>
    </row>
    <row r="27" spans="1:7" ht="45">
      <c r="A27" s="7" t="s">
        <v>19</v>
      </c>
      <c r="B27" s="4" t="s">
        <v>20</v>
      </c>
      <c r="C27" s="8">
        <v>50</v>
      </c>
      <c r="D27" s="8">
        <v>45</v>
      </c>
      <c r="E27" s="8">
        <v>49.2</v>
      </c>
      <c r="F27" s="8">
        <f t="shared" si="0"/>
        <v>98.4</v>
      </c>
      <c r="G27" s="8">
        <f t="shared" si="1"/>
        <v>109.33333333333333</v>
      </c>
    </row>
    <row r="28" spans="1:7" ht="32.25" customHeight="1">
      <c r="A28" s="7" t="s">
        <v>97</v>
      </c>
      <c r="B28" s="4" t="s">
        <v>115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ht="30.75" customHeight="1">
      <c r="A29" s="11" t="s">
        <v>98</v>
      </c>
      <c r="B29" s="4" t="s">
        <v>116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ht="75">
      <c r="A30" s="7" t="s">
        <v>95</v>
      </c>
      <c r="B30" s="4" t="s">
        <v>117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ht="135">
      <c r="A31" s="7" t="s">
        <v>101</v>
      </c>
      <c r="B31" s="4" t="s">
        <v>100</v>
      </c>
      <c r="C31" s="8">
        <v>0</v>
      </c>
      <c r="D31" s="8">
        <v>0</v>
      </c>
      <c r="E31" s="8">
        <v>32.5</v>
      </c>
      <c r="F31" s="8">
        <v>0</v>
      </c>
      <c r="G31" s="8">
        <v>0</v>
      </c>
    </row>
    <row r="32" spans="1:7" ht="73.5" customHeight="1">
      <c r="A32" s="12" t="s">
        <v>21</v>
      </c>
      <c r="B32" s="4" t="s">
        <v>22</v>
      </c>
      <c r="C32" s="8">
        <v>10</v>
      </c>
      <c r="D32" s="8">
        <v>11</v>
      </c>
      <c r="E32" s="8">
        <v>11.5</v>
      </c>
      <c r="F32" s="8">
        <f t="shared" si="0"/>
        <v>115</v>
      </c>
      <c r="G32" s="8">
        <v>0</v>
      </c>
    </row>
    <row r="33" spans="1:7" ht="45.75" customHeight="1">
      <c r="A33" s="12" t="s">
        <v>96</v>
      </c>
      <c r="B33" s="4" t="s">
        <v>80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7" ht="45.75" customHeight="1">
      <c r="A34" s="12" t="s">
        <v>118</v>
      </c>
      <c r="B34" s="4" t="s">
        <v>119</v>
      </c>
      <c r="C34" s="8">
        <v>0</v>
      </c>
      <c r="D34" s="8">
        <v>10</v>
      </c>
      <c r="E34" s="8">
        <v>10.5</v>
      </c>
      <c r="F34" s="8">
        <v>0</v>
      </c>
      <c r="G34" s="8">
        <v>0</v>
      </c>
    </row>
    <row r="35" spans="1:7" ht="30">
      <c r="A35" s="7" t="s">
        <v>125</v>
      </c>
      <c r="B35" s="4" t="s">
        <v>24</v>
      </c>
      <c r="C35" s="8">
        <f>C18+C24</f>
        <v>38645</v>
      </c>
      <c r="D35" s="8">
        <f>D18+D24</f>
        <v>16440</v>
      </c>
      <c r="E35" s="8">
        <f>E18+E24</f>
        <v>16762.299999999996</v>
      </c>
      <c r="F35" s="8">
        <f t="shared" si="0"/>
        <v>43.375080864277386</v>
      </c>
      <c r="G35" s="8">
        <f t="shared" si="1"/>
        <v>101.96046228710459</v>
      </c>
    </row>
    <row r="36" spans="1:7" ht="15">
      <c r="A36" s="7" t="s">
        <v>25</v>
      </c>
      <c r="B36" s="4" t="s">
        <v>26</v>
      </c>
      <c r="C36" s="8">
        <f>C37+C40+C41+C42+C44+C39+C38+C43</f>
        <v>51169.30000000001</v>
      </c>
      <c r="D36" s="8">
        <f>D37+D40+D41+D42+D44+D39+D38+D43</f>
        <v>6231.8</v>
      </c>
      <c r="E36" s="8">
        <f>E37+E40+E41+E42+E44+E39+E38+E43</f>
        <v>6236.6</v>
      </c>
      <c r="F36" s="8">
        <f t="shared" si="0"/>
        <v>12.188167514505766</v>
      </c>
      <c r="G36" s="8">
        <f t="shared" si="1"/>
        <v>100.0770242947463</v>
      </c>
    </row>
    <row r="37" spans="1:7" ht="45">
      <c r="A37" s="7" t="s">
        <v>27</v>
      </c>
      <c r="B37" s="4" t="s">
        <v>107</v>
      </c>
      <c r="C37" s="8">
        <v>10877</v>
      </c>
      <c r="D37" s="8">
        <v>5439.2</v>
      </c>
      <c r="E37" s="8">
        <v>5439.2</v>
      </c>
      <c r="F37" s="8">
        <f t="shared" si="0"/>
        <v>50.006435598050935</v>
      </c>
      <c r="G37" s="8">
        <f t="shared" si="1"/>
        <v>100</v>
      </c>
    </row>
    <row r="38" spans="1:7" ht="60">
      <c r="A38" s="7" t="s">
        <v>121</v>
      </c>
      <c r="B38" s="4" t="s">
        <v>122</v>
      </c>
      <c r="C38" s="8">
        <v>551.8</v>
      </c>
      <c r="D38" s="8">
        <v>350</v>
      </c>
      <c r="E38" s="8">
        <v>350</v>
      </c>
      <c r="F38" s="8">
        <f t="shared" si="0"/>
        <v>63.42877854295035</v>
      </c>
      <c r="G38" s="8">
        <f t="shared" si="1"/>
        <v>100</v>
      </c>
    </row>
    <row r="39" spans="1:7" ht="45">
      <c r="A39" s="7" t="s">
        <v>102</v>
      </c>
      <c r="B39" s="4" t="s">
        <v>120</v>
      </c>
      <c r="C39" s="8">
        <v>14.8</v>
      </c>
      <c r="D39" s="8">
        <v>0</v>
      </c>
      <c r="E39" s="8">
        <v>0</v>
      </c>
      <c r="F39" s="8">
        <f t="shared" si="0"/>
        <v>0</v>
      </c>
      <c r="G39" s="8">
        <v>0</v>
      </c>
    </row>
    <row r="40" spans="1:7" ht="30">
      <c r="A40" s="7" t="s">
        <v>28</v>
      </c>
      <c r="B40" s="4" t="s">
        <v>106</v>
      </c>
      <c r="C40" s="8">
        <v>35517.8</v>
      </c>
      <c r="D40" s="8">
        <v>0</v>
      </c>
      <c r="E40" s="8">
        <v>0</v>
      </c>
      <c r="F40" s="8">
        <f t="shared" si="0"/>
        <v>0</v>
      </c>
      <c r="G40" s="8">
        <v>0</v>
      </c>
    </row>
    <row r="41" spans="1:7" ht="45">
      <c r="A41" s="7" t="s">
        <v>29</v>
      </c>
      <c r="B41" s="4" t="s">
        <v>105</v>
      </c>
      <c r="C41" s="8">
        <v>665.3</v>
      </c>
      <c r="D41" s="8">
        <v>275</v>
      </c>
      <c r="E41" s="8">
        <v>275</v>
      </c>
      <c r="F41" s="8">
        <f t="shared" si="0"/>
        <v>41.33473620922892</v>
      </c>
      <c r="G41" s="8">
        <f t="shared" si="1"/>
        <v>100</v>
      </c>
    </row>
    <row r="42" spans="1:7" ht="45">
      <c r="A42" s="7" t="s">
        <v>30</v>
      </c>
      <c r="B42" s="4" t="s">
        <v>104</v>
      </c>
      <c r="C42" s="8">
        <v>7.6</v>
      </c>
      <c r="D42" s="8">
        <v>7.6</v>
      </c>
      <c r="E42" s="8">
        <v>7.6</v>
      </c>
      <c r="F42" s="8">
        <f t="shared" si="0"/>
        <v>100</v>
      </c>
      <c r="G42" s="8">
        <f t="shared" si="1"/>
        <v>100</v>
      </c>
    </row>
    <row r="43" spans="1:7" ht="45">
      <c r="A43" s="7" t="s">
        <v>123</v>
      </c>
      <c r="B43" s="4" t="s">
        <v>124</v>
      </c>
      <c r="C43" s="8">
        <v>2835</v>
      </c>
      <c r="D43" s="8">
        <v>0</v>
      </c>
      <c r="E43" s="8">
        <v>0</v>
      </c>
      <c r="F43" s="8">
        <f t="shared" si="0"/>
        <v>0</v>
      </c>
      <c r="G43" s="8">
        <v>0</v>
      </c>
    </row>
    <row r="44" spans="1:7" ht="45">
      <c r="A44" s="7" t="s">
        <v>31</v>
      </c>
      <c r="B44" s="4" t="s">
        <v>103</v>
      </c>
      <c r="C44" s="8">
        <v>700</v>
      </c>
      <c r="D44" s="8">
        <v>160</v>
      </c>
      <c r="E44" s="8">
        <v>164.8</v>
      </c>
      <c r="F44" s="8">
        <f t="shared" si="0"/>
        <v>23.542857142857144</v>
      </c>
      <c r="G44" s="8">
        <f t="shared" si="1"/>
        <v>103</v>
      </c>
    </row>
    <row r="45" spans="1:7" ht="15">
      <c r="A45" s="9" t="s">
        <v>23</v>
      </c>
      <c r="B45" s="4"/>
      <c r="C45" s="8">
        <f>C35+C36</f>
        <v>89814.30000000002</v>
      </c>
      <c r="D45" s="8">
        <f>D35+D36</f>
        <v>22671.8</v>
      </c>
      <c r="E45" s="8">
        <f>E35+E36</f>
        <v>22998.899999999994</v>
      </c>
      <c r="F45" s="8">
        <f t="shared" si="0"/>
        <v>25.60716945965174</v>
      </c>
      <c r="G45" s="8">
        <f t="shared" si="1"/>
        <v>101.44276149225027</v>
      </c>
    </row>
    <row r="46" spans="1:7" ht="15">
      <c r="A46" s="18" t="s">
        <v>93</v>
      </c>
      <c r="B46" s="18"/>
      <c r="C46" s="18"/>
      <c r="D46" s="18"/>
      <c r="E46" s="18"/>
      <c r="F46" s="18"/>
      <c r="G46" s="18"/>
    </row>
    <row r="47" spans="1:7" ht="19.5" customHeight="1">
      <c r="A47" s="7" t="s">
        <v>32</v>
      </c>
      <c r="B47" s="13" t="s">
        <v>63</v>
      </c>
      <c r="C47" s="8">
        <f>C48+C49+C50+C52+C53+C51</f>
        <v>24427.100000000002</v>
      </c>
      <c r="D47" s="8">
        <f>D48+D49+D50+D52+D53+D51</f>
        <v>9928.5</v>
      </c>
      <c r="E47" s="8">
        <f>E48+E49+E50+E52+E53+E51</f>
        <v>9928.5</v>
      </c>
      <c r="F47" s="8">
        <f>E47*100/C47</f>
        <v>40.645430689684815</v>
      </c>
      <c r="G47" s="8">
        <f>E47*100/D47</f>
        <v>100</v>
      </c>
    </row>
    <row r="48" spans="1:7" ht="33" customHeight="1">
      <c r="A48" s="7" t="s">
        <v>33</v>
      </c>
      <c r="B48" s="13" t="s">
        <v>64</v>
      </c>
      <c r="C48" s="8">
        <v>1083.9</v>
      </c>
      <c r="D48" s="8">
        <v>518.7</v>
      </c>
      <c r="E48" s="8">
        <v>518.7</v>
      </c>
      <c r="F48" s="8">
        <f aca="true" t="shared" si="2" ref="F48:F70">E48*100/C48</f>
        <v>47.85496817049543</v>
      </c>
      <c r="G48" s="8">
        <f aca="true" t="shared" si="3" ref="G48:G70">E48*100/D48</f>
        <v>100</v>
      </c>
    </row>
    <row r="49" spans="1:7" ht="75">
      <c r="A49" s="7" t="s">
        <v>34</v>
      </c>
      <c r="B49" s="13" t="s">
        <v>65</v>
      </c>
      <c r="C49" s="8">
        <v>6147.5</v>
      </c>
      <c r="D49" s="8">
        <v>2597.1</v>
      </c>
      <c r="E49" s="8">
        <v>2597.1</v>
      </c>
      <c r="F49" s="8">
        <f t="shared" si="2"/>
        <v>42.24644164294428</v>
      </c>
      <c r="G49" s="8">
        <f t="shared" si="3"/>
        <v>100</v>
      </c>
    </row>
    <row r="50" spans="1:7" ht="74.25" customHeight="1">
      <c r="A50" s="7" t="s">
        <v>35</v>
      </c>
      <c r="B50" s="13" t="s">
        <v>66</v>
      </c>
      <c r="C50" s="8">
        <v>107</v>
      </c>
      <c r="D50" s="8">
        <v>53.5</v>
      </c>
      <c r="E50" s="8">
        <v>53.5</v>
      </c>
      <c r="F50" s="8">
        <f t="shared" si="2"/>
        <v>50</v>
      </c>
      <c r="G50" s="8">
        <v>0</v>
      </c>
    </row>
    <row r="51" spans="1:7" ht="27.75" customHeight="1">
      <c r="A51" s="7" t="s">
        <v>109</v>
      </c>
      <c r="B51" s="13" t="s">
        <v>110</v>
      </c>
      <c r="C51" s="8">
        <v>1057.4</v>
      </c>
      <c r="D51" s="8">
        <v>0</v>
      </c>
      <c r="E51" s="8">
        <v>0</v>
      </c>
      <c r="F51" s="8">
        <f t="shared" si="2"/>
        <v>0</v>
      </c>
      <c r="G51" s="8">
        <v>0</v>
      </c>
    </row>
    <row r="52" spans="1:7" ht="15">
      <c r="A52" s="7" t="s">
        <v>36</v>
      </c>
      <c r="B52" s="13" t="s">
        <v>67</v>
      </c>
      <c r="C52" s="8">
        <v>44.2</v>
      </c>
      <c r="D52" s="8">
        <v>0</v>
      </c>
      <c r="E52" s="8">
        <v>0</v>
      </c>
      <c r="F52" s="8">
        <v>0</v>
      </c>
      <c r="G52" s="8">
        <v>0</v>
      </c>
    </row>
    <row r="53" spans="1:7" ht="30">
      <c r="A53" s="7" t="s">
        <v>37</v>
      </c>
      <c r="B53" s="13" t="s">
        <v>68</v>
      </c>
      <c r="C53" s="8">
        <v>15987.1</v>
      </c>
      <c r="D53" s="8">
        <v>6759.2</v>
      </c>
      <c r="E53" s="8">
        <v>6759.2</v>
      </c>
      <c r="F53" s="8">
        <f t="shared" si="2"/>
        <v>42.27908751430841</v>
      </c>
      <c r="G53" s="8">
        <f t="shared" si="3"/>
        <v>100</v>
      </c>
    </row>
    <row r="54" spans="1:7" ht="30">
      <c r="A54" s="7" t="s">
        <v>38</v>
      </c>
      <c r="B54" s="13" t="s">
        <v>69</v>
      </c>
      <c r="C54" s="8">
        <v>665.3</v>
      </c>
      <c r="D54" s="8">
        <v>275</v>
      </c>
      <c r="E54" s="8">
        <v>275</v>
      </c>
      <c r="F54" s="8">
        <f t="shared" si="2"/>
        <v>41.33473620922892</v>
      </c>
      <c r="G54" s="8">
        <f t="shared" si="3"/>
        <v>100</v>
      </c>
    </row>
    <row r="55" spans="1:7" ht="48.75" customHeight="1">
      <c r="A55" s="14" t="s">
        <v>55</v>
      </c>
      <c r="B55" s="13" t="s">
        <v>70</v>
      </c>
      <c r="C55" s="8">
        <f>C56+C57+C58</f>
        <v>60</v>
      </c>
      <c r="D55" s="8">
        <f>D56+D57+D58</f>
        <v>9.6</v>
      </c>
      <c r="E55" s="8">
        <f>E56+E57+E58</f>
        <v>9.6</v>
      </c>
      <c r="F55" s="8">
        <f t="shared" si="2"/>
        <v>16</v>
      </c>
      <c r="G55" s="8">
        <f t="shared" si="3"/>
        <v>100</v>
      </c>
    </row>
    <row r="56" spans="1:7" ht="62.25" customHeight="1">
      <c r="A56" s="7" t="s">
        <v>39</v>
      </c>
      <c r="B56" s="13" t="s">
        <v>71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</row>
    <row r="57" spans="1:7" ht="30">
      <c r="A57" s="7" t="s">
        <v>40</v>
      </c>
      <c r="B57" s="13" t="s">
        <v>72</v>
      </c>
      <c r="C57" s="8">
        <v>30</v>
      </c>
      <c r="D57" s="8">
        <v>0</v>
      </c>
      <c r="E57" s="8">
        <v>0</v>
      </c>
      <c r="F57" s="8">
        <f t="shared" si="2"/>
        <v>0</v>
      </c>
      <c r="G57" s="8">
        <v>0</v>
      </c>
    </row>
    <row r="58" spans="1:7" ht="60">
      <c r="A58" s="7" t="s">
        <v>41</v>
      </c>
      <c r="B58" s="13" t="s">
        <v>73</v>
      </c>
      <c r="C58" s="8">
        <v>30</v>
      </c>
      <c r="D58" s="8">
        <v>9.6</v>
      </c>
      <c r="E58" s="8">
        <v>9.6</v>
      </c>
      <c r="F58" s="8">
        <f t="shared" si="2"/>
        <v>32</v>
      </c>
      <c r="G58" s="8">
        <f t="shared" si="3"/>
        <v>100</v>
      </c>
    </row>
    <row r="59" spans="1:7" ht="15">
      <c r="A59" s="7" t="s">
        <v>42</v>
      </c>
      <c r="B59" s="13" t="s">
        <v>74</v>
      </c>
      <c r="C59" s="8">
        <f>C60+C61</f>
        <v>47532.1</v>
      </c>
      <c r="D59" s="8">
        <f>D60+D61</f>
        <v>3387.8</v>
      </c>
      <c r="E59" s="8">
        <f>E60+E61</f>
        <v>3387.8</v>
      </c>
      <c r="F59" s="8">
        <f t="shared" si="2"/>
        <v>7.127393908537599</v>
      </c>
      <c r="G59" s="8">
        <f t="shared" si="3"/>
        <v>100</v>
      </c>
    </row>
    <row r="60" spans="1:7" ht="30">
      <c r="A60" s="7" t="s">
        <v>43</v>
      </c>
      <c r="B60" s="13" t="s">
        <v>75</v>
      </c>
      <c r="C60" s="8">
        <v>47329.1</v>
      </c>
      <c r="D60" s="8">
        <v>3245.9</v>
      </c>
      <c r="E60" s="8">
        <v>3245.9</v>
      </c>
      <c r="F60" s="8">
        <f t="shared" si="2"/>
        <v>6.858148580894207</v>
      </c>
      <c r="G60" s="8">
        <f t="shared" si="3"/>
        <v>100</v>
      </c>
    </row>
    <row r="61" spans="1:7" ht="30">
      <c r="A61" s="7" t="s">
        <v>44</v>
      </c>
      <c r="B61" s="13" t="s">
        <v>76</v>
      </c>
      <c r="C61" s="8">
        <v>203</v>
      </c>
      <c r="D61" s="8">
        <v>141.9</v>
      </c>
      <c r="E61" s="8">
        <v>141.9</v>
      </c>
      <c r="F61" s="8">
        <f t="shared" si="2"/>
        <v>69.90147783251231</v>
      </c>
      <c r="G61" s="8">
        <v>0</v>
      </c>
    </row>
    <row r="62" spans="1:7" ht="30">
      <c r="A62" s="7" t="s">
        <v>45</v>
      </c>
      <c r="B62" s="13" t="s">
        <v>77</v>
      </c>
      <c r="C62" s="8">
        <f>C63+C64</f>
        <v>6704.700000000001</v>
      </c>
      <c r="D62" s="8">
        <f>D63+D64</f>
        <v>1448</v>
      </c>
      <c r="E62" s="8">
        <f>E63+E64</f>
        <v>1448</v>
      </c>
      <c r="F62" s="8">
        <f t="shared" si="2"/>
        <v>21.59679031127418</v>
      </c>
      <c r="G62" s="8">
        <f t="shared" si="3"/>
        <v>100</v>
      </c>
    </row>
    <row r="63" spans="1:7" ht="15">
      <c r="A63" s="9" t="s">
        <v>46</v>
      </c>
      <c r="B63" s="13" t="s">
        <v>78</v>
      </c>
      <c r="C63" s="8">
        <v>3056.8</v>
      </c>
      <c r="D63" s="8">
        <v>278.6</v>
      </c>
      <c r="E63" s="8">
        <v>278.6</v>
      </c>
      <c r="F63" s="8">
        <f t="shared" si="2"/>
        <v>9.114106254907092</v>
      </c>
      <c r="G63" s="8">
        <f t="shared" si="3"/>
        <v>100</v>
      </c>
    </row>
    <row r="64" spans="1:7" ht="15">
      <c r="A64" s="9" t="s">
        <v>47</v>
      </c>
      <c r="B64" s="13" t="s">
        <v>79</v>
      </c>
      <c r="C64" s="8">
        <v>3647.9</v>
      </c>
      <c r="D64" s="8">
        <v>1169.4</v>
      </c>
      <c r="E64" s="8">
        <v>1169.4</v>
      </c>
      <c r="F64" s="8">
        <f t="shared" si="2"/>
        <v>32.05679980262617</v>
      </c>
      <c r="G64" s="8">
        <f t="shared" si="3"/>
        <v>100</v>
      </c>
    </row>
    <row r="65" spans="1:7" ht="30">
      <c r="A65" s="7" t="s">
        <v>81</v>
      </c>
      <c r="B65" s="13" t="s">
        <v>82</v>
      </c>
      <c r="C65" s="8">
        <v>100.3</v>
      </c>
      <c r="D65" s="8">
        <v>76.7</v>
      </c>
      <c r="E65" s="8">
        <v>76.7</v>
      </c>
      <c r="F65" s="8">
        <f t="shared" si="2"/>
        <v>76.47058823529412</v>
      </c>
      <c r="G65" s="8">
        <f t="shared" si="3"/>
        <v>100</v>
      </c>
    </row>
    <row r="66" spans="1:7" ht="15">
      <c r="A66" s="7" t="s">
        <v>83</v>
      </c>
      <c r="B66" s="13" t="s">
        <v>87</v>
      </c>
      <c r="C66" s="8">
        <v>14136.6</v>
      </c>
      <c r="D66" s="8">
        <v>7070.3</v>
      </c>
      <c r="E66" s="8">
        <v>7070.3</v>
      </c>
      <c r="F66" s="8">
        <f t="shared" si="2"/>
        <v>50.0141476734151</v>
      </c>
      <c r="G66" s="8">
        <f t="shared" si="3"/>
        <v>100</v>
      </c>
    </row>
    <row r="67" spans="1:7" ht="15">
      <c r="A67" s="9" t="s">
        <v>84</v>
      </c>
      <c r="B67" s="13" t="s">
        <v>88</v>
      </c>
      <c r="C67" s="8">
        <v>334.8</v>
      </c>
      <c r="D67" s="8">
        <v>142.2</v>
      </c>
      <c r="E67" s="8">
        <v>142.2</v>
      </c>
      <c r="F67" s="8">
        <f t="shared" si="2"/>
        <v>42.47311827956989</v>
      </c>
      <c r="G67" s="8">
        <f t="shared" si="3"/>
        <v>100</v>
      </c>
    </row>
    <row r="68" spans="1:7" ht="30">
      <c r="A68" s="7" t="s">
        <v>85</v>
      </c>
      <c r="B68" s="13" t="s">
        <v>89</v>
      </c>
      <c r="C68" s="8">
        <v>100.4</v>
      </c>
      <c r="D68" s="8">
        <v>27.1</v>
      </c>
      <c r="E68" s="8">
        <v>27.1</v>
      </c>
      <c r="F68" s="8">
        <f t="shared" si="2"/>
        <v>26.99203187250996</v>
      </c>
      <c r="G68" s="8">
        <f t="shared" si="3"/>
        <v>100</v>
      </c>
    </row>
    <row r="69" spans="1:7" ht="45">
      <c r="A69" s="7" t="s">
        <v>86</v>
      </c>
      <c r="B69" s="13" t="s">
        <v>90</v>
      </c>
      <c r="C69" s="8">
        <v>720</v>
      </c>
      <c r="D69" s="8">
        <v>295.2</v>
      </c>
      <c r="E69" s="8">
        <v>295.2</v>
      </c>
      <c r="F69" s="8">
        <f t="shared" si="2"/>
        <v>41</v>
      </c>
      <c r="G69" s="8">
        <f t="shared" si="3"/>
        <v>100</v>
      </c>
    </row>
    <row r="70" spans="1:7" ht="15">
      <c r="A70" s="9" t="s">
        <v>94</v>
      </c>
      <c r="B70" s="4"/>
      <c r="C70" s="8">
        <f>C69+C68+C67+C66+C65+C62+C59+C55+C54+C47</f>
        <v>94781.3</v>
      </c>
      <c r="D70" s="8">
        <f>D69+D68+D67+D66+D65+D62+D59+D55+D54+D47</f>
        <v>22660.4</v>
      </c>
      <c r="E70" s="8">
        <f>E69+E68+E67+E66+E65+E62+E59+E55+E54+E47</f>
        <v>22660.4</v>
      </c>
      <c r="F70" s="8">
        <f t="shared" si="2"/>
        <v>23.908091575025875</v>
      </c>
      <c r="G70" s="8">
        <f t="shared" si="3"/>
        <v>100</v>
      </c>
    </row>
    <row r="73" spans="1:7" ht="18.75">
      <c r="A73" s="1" t="s">
        <v>108</v>
      </c>
      <c r="B73" s="1"/>
      <c r="C73" s="1"/>
      <c r="D73" s="1"/>
      <c r="E73" s="1"/>
      <c r="F73" s="1"/>
      <c r="G73" s="1"/>
    </row>
  </sheetData>
  <sheetProtection/>
  <mergeCells count="10">
    <mergeCell ref="A17:G17"/>
    <mergeCell ref="A46:G46"/>
    <mergeCell ref="A9:G9"/>
    <mergeCell ref="A10:G11"/>
    <mergeCell ref="B12:E12"/>
    <mergeCell ref="C13:C15"/>
    <mergeCell ref="D13:D15"/>
    <mergeCell ref="F13:G13"/>
    <mergeCell ref="F14:F15"/>
    <mergeCell ref="G14:G15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2019-07-08T06:42:44Z</cp:lastPrinted>
  <dcterms:created xsi:type="dcterms:W3CDTF">1996-10-08T23:32:33Z</dcterms:created>
  <dcterms:modified xsi:type="dcterms:W3CDTF">2019-08-05T08:09:41Z</dcterms:modified>
  <cp:category/>
  <cp:version/>
  <cp:contentType/>
  <cp:contentStatus/>
</cp:coreProperties>
</file>